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D:\02.BDP-XL\03.MFG PS\PHU TRO MAY GIAT SAY CONG NGHIEP\"/>
    </mc:Choice>
  </mc:AlternateContent>
  <xr:revisionPtr revIDLastSave="0" documentId="13_ncr:1_{89B2228E-D386-47D8-AA40-DB0DAC9978DC}" xr6:coauthVersionLast="47" xr6:coauthVersionMax="47" xr10:uidLastSave="{00000000-0000-0000-0000-000000000000}"/>
  <bookViews>
    <workbookView xWindow="28680" yWindow="-120" windowWidth="29040" windowHeight="15720" tabRatio="523" xr2:uid="{00000000-000D-0000-FFFF-FFFF00000000}"/>
  </bookViews>
  <sheets>
    <sheet name="KL" sheetId="61" r:id="rId1"/>
    <sheet name="Sheet1" sheetId="62" state="hidden" r:id="rId2"/>
  </sheets>
  <definedNames>
    <definedName name="hsvl">#REF!</definedName>
    <definedName name="_xlnm.Print_Titles" localSheetId="0">KL!$7:$8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62" l="1"/>
  <c r="M13" i="62"/>
  <c r="M14" i="62"/>
  <c r="M12" i="62"/>
  <c r="D5" i="62"/>
  <c r="D6" i="62"/>
  <c r="D7" i="62"/>
  <c r="D8" i="62"/>
  <c r="D9" i="62"/>
  <c r="D10" i="62"/>
  <c r="D11" i="62"/>
  <c r="D12" i="62"/>
  <c r="D13" i="62"/>
  <c r="D14" i="62"/>
  <c r="D15" i="62"/>
  <c r="D16" i="62"/>
  <c r="D17" i="62"/>
  <c r="D18" i="62"/>
  <c r="D19" i="62"/>
  <c r="D20" i="62"/>
  <c r="D21" i="62"/>
  <c r="D22" i="62"/>
  <c r="D23" i="62"/>
  <c r="D4" i="62"/>
  <c r="G35" i="61" l="1"/>
  <c r="G9" i="61"/>
  <c r="G21" i="61"/>
  <c r="G42" i="61" l="1"/>
  <c r="G43" i="61" s="1"/>
  <c r="G44" i="61" s="1"/>
</calcChain>
</file>

<file path=xl/sharedStrings.xml><?xml version="1.0" encoding="utf-8"?>
<sst xmlns="http://schemas.openxmlformats.org/spreadsheetml/2006/main" count="105" uniqueCount="69">
  <si>
    <t>STT</t>
  </si>
  <si>
    <t>DIỄN GIẢI</t>
  </si>
  <si>
    <t>ĐƠN VỊ</t>
  </si>
  <si>
    <t>SỐ LƯỢNG</t>
  </si>
  <si>
    <t>NHÃN HIỆU/
XUẤT XỨ</t>
  </si>
  <si>
    <t>GHI CHÚ</t>
  </si>
  <si>
    <t>TỔNG THÀNH TIỀN chưa bao gồm VAT</t>
  </si>
  <si>
    <t>THUẾ VAT 8%</t>
  </si>
  <si>
    <t>TỔNG THÀNH TIỀN bao gồm VAT</t>
  </si>
  <si>
    <t>m</t>
  </si>
  <si>
    <t>CHỦ ĐẦU TƯ: CÔNG TY CỔ PHẦN DƯỢC- TRANG THIẾT BỊ Y TẾ BÌNH ĐỊNH ( BIDIPHAR)</t>
  </si>
  <si>
    <t>DỰ ÁN: NHÀ MÁY SẢN XUẤT THUỐC VÔ TRÙNG THỂ TÍCH NHỎ</t>
  </si>
  <si>
    <t>ĐỊA CHỈ: LÔ A3.03, KCN NHƠN HỘI (KHU A), KHU KINH TẾ NHƠN HỘI, PHƯỜNG QUY NHƠN ĐÔNG, TỈNH GIA LAI.</t>
  </si>
  <si>
    <t>Bộ</t>
  </si>
  <si>
    <t>Việt Nam</t>
  </si>
  <si>
    <t>Vận chuyển</t>
  </si>
  <si>
    <t>m2</t>
  </si>
  <si>
    <t>W</t>
  </si>
  <si>
    <t>D</t>
  </si>
  <si>
    <t>HẠNG MỤC: THÁO DỠ THÁO DỠ VÀ TÁI LẬP CỬA, VÁCH PANEL ĐỂ VẬN CHUYỂN THIẾT BỊ,  VÁCH PANEL ĐỂ LẮP ĐẶT THIẾT BỊ, BAO CHE HOÀN THIỆN, CUNG CẤP ĐIỆN, NƯỚC CẤP, NƯỚC THẢI</t>
  </si>
  <si>
    <t>PHẦN PANEL</t>
  </si>
  <si>
    <t xml:space="preserve">Tháo dỡ panel để vận chuyển thiết bị </t>
  </si>
  <si>
    <t>Tái lập cửa đi sau khi vận chuyển thiết bị</t>
  </si>
  <si>
    <t>Tái lập panel đi sau khi vận chuyển thiết bị</t>
  </si>
  <si>
    <t>Gói</t>
  </si>
  <si>
    <t>Tháo dỡ cửa đi D16E</t>
  </si>
  <si>
    <t>Vật tư phụ lắp đặt hệ thống</t>
  </si>
  <si>
    <t>Bo góc, bán kính R=40mm, nhôm định hình</t>
  </si>
  <si>
    <t>Bo giao ngã ba lõm, nhôm định hình</t>
  </si>
  <si>
    <t>Bo góc cửa trái, phải</t>
  </si>
  <si>
    <t>Thanh U nhôm định hình , sơn tĩnh điện</t>
  </si>
  <si>
    <t>cái</t>
  </si>
  <si>
    <t>Silicol A500</t>
  </si>
  <si>
    <t>Apollo/ Việt Nam</t>
  </si>
  <si>
    <t>chai</t>
  </si>
  <si>
    <t>I</t>
  </si>
  <si>
    <t>Mở lỗ panel kích thước 1400x1850mm, hoàn thiện bề mặt để lắp đặt máy giặt 2 cửa</t>
  </si>
  <si>
    <t>Cáp CXV 1C-25mm2</t>
  </si>
  <si>
    <t>Caidivi/ Việt Nam</t>
  </si>
  <si>
    <t>mét</t>
  </si>
  <si>
    <t>Cáp CXV 1C-16mm2</t>
  </si>
  <si>
    <t>Cáp CV 1C-16mm2</t>
  </si>
  <si>
    <t>Ống luồn dây PVC D32</t>
  </si>
  <si>
    <t>Ống luồn dây inox D49</t>
  </si>
  <si>
    <t>Schneider</t>
  </si>
  <si>
    <t>Mitsubishi/China</t>
  </si>
  <si>
    <t xml:space="preserve">Nhân công + vật tư cải tạo tủ DB.3.OTH để lắp đặt 02 MCCB 63A </t>
  </si>
  <si>
    <t>gói</t>
  </si>
  <si>
    <t>Cáp điện Cu/PVC 2x1Cx4mm2  + Cu/PVC 1Cx4mm2 (E)</t>
  </si>
  <si>
    <t>Ống luồn dây PVC D25</t>
  </si>
  <si>
    <t>Ổ cắm điện đôi 1 pha 3 chấu 16A loại gắn tường + Mặt nạ + Đế</t>
  </si>
  <si>
    <t>Vật tư phụ lắp đặt hệ thống: dây rút, phụ kiện ống điện, đầu cose….</t>
  </si>
  <si>
    <t>Nhân công tháo nắp máng hiện hữu để kéo dây và tái lập sau khi hoàn thành</t>
  </si>
  <si>
    <t>II</t>
  </si>
  <si>
    <t>PHẦN ĐIỆN CẤP NGUỒN</t>
  </si>
  <si>
    <t>HDV/ Việt Nam</t>
  </si>
  <si>
    <t>Panasonic/ Việt Nam</t>
  </si>
  <si>
    <t>MCCB 3P-63A-25kVA</t>
  </si>
  <si>
    <t>Isolator 4P-63A</t>
  </si>
  <si>
    <t>Đơn giá
(VNĐ)</t>
  </si>
  <si>
    <t>Thành Tiền
(VNĐ)</t>
  </si>
  <si>
    <t>NGUỒN CẤP CHO CÁC BÀN SOI THỦ CÔNG</t>
  </si>
  <si>
    <t>Ống luồn dây inox D27, lắp nổi</t>
  </si>
  <si>
    <t>Phích cắm chuyển phích cắm điện ba chân chéo</t>
  </si>
  <si>
    <t>Gía đỡ, phụ kiện , vật tư phụ ống inox, ống điện</t>
  </si>
  <si>
    <t>Ổ cắm điện đôi 1 pha 3 chấu 16A+ Mặt nạ + Đế gắn nổi</t>
  </si>
  <si>
    <t>III</t>
  </si>
  <si>
    <t>IV</t>
  </si>
  <si>
    <t xml:space="preserve">BẢNG KHỐI LƯỢNG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</si>
</sst>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Red]#,##0.0"/>
  </numFmts>
  <fonts count="19"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Arial"/>
      <family val="2"/>
    </font>
    <font>
      <sz val="10"/>
      <name val="VNI-Times"/>
    </font>
    <font>
      <sz val="10"/>
      <name val="Arial"/>
      <family val="2"/>
    </font>
    <font>
      <sz val="11"/>
      <name val="Times New Roman"/>
      <family val="1"/>
    </font>
    <font>
      <sz val="14"/>
      <name val="Cordia New"/>
      <family val="2"/>
    </font>
    <font>
      <sz val="12"/>
      <name val="EucrosiaUPC"/>
      <family val="1"/>
    </font>
    <font>
      <sz val="10"/>
      <name val="MS Sans Serif"/>
      <family val="2"/>
    </font>
    <font>
      <b/>
      <sz val="13"/>
      <name val="Times New Roman"/>
      <family val="1"/>
    </font>
    <font>
      <sz val="13"/>
      <name val="Times New Roman"/>
      <family val="1"/>
    </font>
    <font>
      <sz val="8"/>
      <name val="Arial"/>
      <family val="2"/>
    </font>
    <font>
      <sz val="13"/>
      <color rgb="FF000000"/>
      <name val="Times New Roman"/>
      <family val="1"/>
    </font>
    <font>
      <i/>
      <sz val="13"/>
      <name val="Times New Roman"/>
      <family val="1"/>
    </font>
    <font>
      <sz val="13"/>
      <color theme="1"/>
      <name val="Times New Roman"/>
      <family val="1"/>
    </font>
    <font>
      <b/>
      <sz val="16"/>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6" fillId="0" borderId="0"/>
    <xf numFmtId="0" fontId="5" fillId="0" borderId="0"/>
    <xf numFmtId="166" fontId="7" fillId="0" borderId="0"/>
    <xf numFmtId="0" fontId="9" fillId="0" borderId="0"/>
    <xf numFmtId="40" fontId="10" fillId="0" borderId="0" applyFont="0" applyFill="0" applyBorder="0" applyAlignment="0" applyProtection="0"/>
    <xf numFmtId="0" fontId="3" fillId="0" borderId="0"/>
    <xf numFmtId="164" fontId="3" fillId="0" borderId="0" applyFont="0" applyFill="0" applyBorder="0" applyAlignment="0" applyProtection="0"/>
    <xf numFmtId="164" fontId="4" fillId="0" borderId="0" applyFont="0" applyFill="0" applyBorder="0" applyAlignment="0" applyProtection="0"/>
    <xf numFmtId="0" fontId="11" fillId="0" borderId="0"/>
    <xf numFmtId="0" fontId="8" fillId="0" borderId="0"/>
    <xf numFmtId="0" fontId="2" fillId="0" borderId="0"/>
    <xf numFmtId="164" fontId="2" fillId="0" borderId="0" applyFont="0" applyFill="0" applyBorder="0" applyAlignment="0" applyProtection="0"/>
    <xf numFmtId="0" fontId="1" fillId="0" borderId="0"/>
    <xf numFmtId="164" fontId="4" fillId="0" borderId="0" applyFont="0" applyFill="0" applyBorder="0" applyAlignment="0" applyProtection="0"/>
  </cellStyleXfs>
  <cellXfs count="61">
    <xf numFmtId="0" fontId="0" fillId="0" borderId="0" xfId="0"/>
    <xf numFmtId="3" fontId="13" fillId="0" borderId="0" xfId="0" applyNumberFormat="1" applyFont="1" applyAlignment="1">
      <alignment vertical="center"/>
    </xf>
    <xf numFmtId="3" fontId="12" fillId="0" borderId="0" xfId="0" applyNumberFormat="1" applyFont="1" applyAlignment="1">
      <alignment horizontal="center" vertical="center"/>
    </xf>
    <xf numFmtId="0" fontId="13" fillId="0" borderId="0" xfId="0" applyFont="1" applyAlignment="1">
      <alignment vertical="center"/>
    </xf>
    <xf numFmtId="0" fontId="13" fillId="0" borderId="0" xfId="0" applyFont="1" applyAlignment="1">
      <alignment horizontal="center" vertical="center"/>
    </xf>
    <xf numFmtId="0" fontId="13" fillId="0" borderId="0" xfId="0" applyFont="1"/>
    <xf numFmtId="0" fontId="13" fillId="0" borderId="0" xfId="0" applyFont="1" applyAlignment="1">
      <alignment horizontal="center"/>
    </xf>
    <xf numFmtId="0" fontId="12" fillId="0" borderId="0" xfId="0" applyFont="1" applyAlignment="1">
      <alignment horizontal="center"/>
    </xf>
    <xf numFmtId="3" fontId="13" fillId="0" borderId="0" xfId="0" applyNumberFormat="1" applyFont="1" applyAlignment="1">
      <alignment horizontal="left" vertical="center" wrapText="1"/>
    </xf>
    <xf numFmtId="165" fontId="15" fillId="0" borderId="1" xfId="1" applyNumberFormat="1" applyFont="1" applyBorder="1" applyAlignment="1">
      <alignment horizontal="center" vertical="center" wrapText="1"/>
    </xf>
    <xf numFmtId="3" fontId="13" fillId="0" borderId="1" xfId="0" applyNumberFormat="1" applyFont="1" applyBorder="1" applyAlignment="1">
      <alignment horizontal="center" vertical="center"/>
    </xf>
    <xf numFmtId="2" fontId="13" fillId="0" borderId="1" xfId="17" applyNumberFormat="1" applyFont="1" applyBorder="1" applyAlignment="1">
      <alignment horizontal="left" vertical="center" wrapText="1"/>
    </xf>
    <xf numFmtId="0" fontId="13" fillId="0" borderId="1" xfId="17" applyFont="1" applyBorder="1" applyAlignment="1">
      <alignment horizontal="center" vertical="center" wrapText="1"/>
    </xf>
    <xf numFmtId="0" fontId="13" fillId="0" borderId="1" xfId="0" applyFont="1" applyBorder="1" applyAlignment="1">
      <alignment horizontal="center" vertical="center"/>
    </xf>
    <xf numFmtId="164" fontId="13" fillId="0" borderId="1" xfId="1" applyFont="1" applyFill="1" applyBorder="1" applyAlignment="1">
      <alignment horizontal="center" vertical="center"/>
    </xf>
    <xf numFmtId="3" fontId="13" fillId="0" borderId="1" xfId="0" applyNumberFormat="1" applyFont="1" applyBorder="1" applyAlignment="1">
      <alignment vertical="center" wrapText="1"/>
    </xf>
    <xf numFmtId="3" fontId="12" fillId="0" borderId="1" xfId="0" applyNumberFormat="1" applyFont="1" applyBorder="1" applyAlignment="1">
      <alignment horizontal="center" vertical="center" wrapText="1"/>
    </xf>
    <xf numFmtId="3" fontId="12" fillId="0" borderId="1" xfId="0" applyNumberFormat="1" applyFont="1" applyBorder="1" applyAlignment="1">
      <alignment horizontal="center" vertical="center"/>
    </xf>
    <xf numFmtId="3" fontId="12" fillId="0" borderId="1" xfId="0" applyNumberFormat="1" applyFont="1" applyBorder="1" applyAlignment="1">
      <alignment vertical="center" wrapText="1"/>
    </xf>
    <xf numFmtId="3" fontId="12" fillId="0" borderId="1" xfId="0" applyNumberFormat="1" applyFont="1" applyBorder="1" applyAlignment="1">
      <alignment horizontal="right" vertical="center"/>
    </xf>
    <xf numFmtId="165" fontId="12" fillId="0" borderId="1" xfId="1" applyNumberFormat="1" applyFont="1" applyFill="1" applyBorder="1" applyAlignment="1">
      <alignment horizontal="center" vertical="center" wrapText="1"/>
    </xf>
    <xf numFmtId="165" fontId="13" fillId="0" borderId="1" xfId="1" applyNumberFormat="1" applyFont="1" applyFill="1" applyBorder="1" applyAlignment="1">
      <alignment horizontal="center" vertical="center"/>
    </xf>
    <xf numFmtId="165" fontId="12" fillId="0" borderId="1" xfId="1" applyNumberFormat="1" applyFont="1" applyBorder="1" applyAlignment="1">
      <alignment vertical="center" wrapText="1"/>
    </xf>
    <xf numFmtId="165" fontId="13" fillId="0" borderId="0" xfId="1" applyNumberFormat="1" applyFont="1"/>
    <xf numFmtId="164" fontId="13" fillId="0" borderId="0" xfId="1" applyFont="1"/>
    <xf numFmtId="1" fontId="12" fillId="0" borderId="1" xfId="1" applyNumberFormat="1" applyFont="1" applyFill="1" applyBorder="1" applyAlignment="1">
      <alignment horizontal="center" vertical="center" wrapText="1"/>
    </xf>
    <xf numFmtId="3" fontId="12" fillId="0" borderId="1" xfId="1" applyNumberFormat="1" applyFont="1" applyFill="1" applyBorder="1" applyAlignment="1">
      <alignment horizontal="left" vertical="center" wrapText="1"/>
    </xf>
    <xf numFmtId="165" fontId="12" fillId="0" borderId="1" xfId="1" applyNumberFormat="1" applyFont="1" applyBorder="1" applyAlignment="1">
      <alignment horizontal="center" vertical="center" wrapText="1"/>
    </xf>
    <xf numFmtId="165" fontId="13" fillId="0" borderId="0" xfId="1" applyNumberFormat="1" applyFont="1" applyAlignment="1">
      <alignment horizontal="center"/>
    </xf>
    <xf numFmtId="0" fontId="16" fillId="0" borderId="0" xfId="0" applyFont="1"/>
    <xf numFmtId="164" fontId="16" fillId="0" borderId="0" xfId="1" applyFont="1"/>
    <xf numFmtId="3" fontId="16" fillId="0" borderId="0" xfId="0" applyNumberFormat="1" applyFont="1" applyAlignment="1">
      <alignment horizontal="left" vertical="center" wrapText="1"/>
    </xf>
    <xf numFmtId="165" fontId="16" fillId="0" borderId="1" xfId="1" applyNumberFormat="1" applyFont="1" applyFill="1" applyBorder="1" applyAlignment="1">
      <alignment horizontal="center" vertical="center"/>
    </xf>
    <xf numFmtId="165" fontId="13" fillId="2" borderId="1" xfId="1" applyNumberFormat="1" applyFont="1" applyFill="1" applyBorder="1" applyAlignment="1">
      <alignment horizontal="center" vertical="center"/>
    </xf>
    <xf numFmtId="165" fontId="13" fillId="0" borderId="1" xfId="1" applyNumberFormat="1" applyFont="1" applyBorder="1" applyAlignment="1">
      <alignment horizontal="center" vertical="center" wrapText="1"/>
    </xf>
    <xf numFmtId="3" fontId="16" fillId="0" borderId="1" xfId="0" applyNumberFormat="1" applyFont="1" applyBorder="1" applyAlignment="1">
      <alignment horizontal="center" vertical="center"/>
    </xf>
    <xf numFmtId="3" fontId="16" fillId="0" borderId="1" xfId="0" applyNumberFormat="1" applyFont="1" applyBorder="1" applyAlignment="1">
      <alignment vertical="center"/>
    </xf>
    <xf numFmtId="0" fontId="16" fillId="0" borderId="1" xfId="17" applyFont="1" applyBorder="1" applyAlignment="1">
      <alignment horizontal="center" vertical="center" wrapText="1"/>
    </xf>
    <xf numFmtId="0" fontId="16" fillId="0" borderId="1" xfId="0" applyFont="1" applyBorder="1" applyAlignment="1">
      <alignment horizontal="center" vertical="center"/>
    </xf>
    <xf numFmtId="164" fontId="16" fillId="0" borderId="1" xfId="1" applyFont="1" applyFill="1" applyBorder="1" applyAlignment="1">
      <alignment horizontal="center" vertical="center"/>
    </xf>
    <xf numFmtId="165" fontId="16" fillId="0" borderId="1" xfId="20" applyNumberFormat="1" applyFont="1" applyBorder="1" applyAlignment="1">
      <alignment horizontal="center" vertical="center" wrapText="1"/>
    </xf>
    <xf numFmtId="3" fontId="16" fillId="0" borderId="1" xfId="0" applyNumberFormat="1" applyFont="1" applyBorder="1" applyAlignment="1">
      <alignment vertical="center" wrapText="1"/>
    </xf>
    <xf numFmtId="2" fontId="16" fillId="0" borderId="1" xfId="17" applyNumberFormat="1" applyFont="1" applyBorder="1" applyAlignment="1">
      <alignment horizontal="left" vertical="center" wrapText="1"/>
    </xf>
    <xf numFmtId="165" fontId="17" fillId="0" borderId="1" xfId="1" applyNumberFormat="1" applyFont="1" applyBorder="1" applyAlignment="1">
      <alignment horizontal="center" vertical="center" wrapText="1"/>
    </xf>
    <xf numFmtId="165" fontId="15" fillId="0" borderId="1" xfId="1" applyNumberFormat="1" applyFont="1" applyBorder="1" applyAlignment="1">
      <alignment horizontal="center" vertical="center"/>
    </xf>
    <xf numFmtId="0" fontId="13" fillId="0" borderId="0" xfId="0" applyFont="1" applyAlignment="1">
      <alignment vertical="center" wrapText="1"/>
    </xf>
    <xf numFmtId="165" fontId="13" fillId="0" borderId="0" xfId="1" applyNumberFormat="1" applyFont="1" applyAlignment="1">
      <alignment horizontal="center" vertical="center"/>
    </xf>
    <xf numFmtId="164" fontId="12" fillId="0" borderId="1" xfId="1" applyFont="1" applyFill="1" applyBorder="1" applyAlignment="1">
      <alignment horizontal="center" vertical="center" wrapText="1"/>
    </xf>
    <xf numFmtId="164" fontId="12" fillId="0" borderId="1" xfId="1" applyFont="1" applyBorder="1" applyAlignment="1">
      <alignment horizontal="center" vertical="center" wrapText="1"/>
    </xf>
    <xf numFmtId="164" fontId="13" fillId="0" borderId="0" xfId="1" applyFont="1" applyAlignment="1">
      <alignment horizontal="center"/>
    </xf>
    <xf numFmtId="164" fontId="13" fillId="0" borderId="0" xfId="1" applyFont="1" applyAlignment="1">
      <alignment horizontal="center" vertical="center"/>
    </xf>
    <xf numFmtId="165" fontId="12" fillId="0" borderId="1" xfId="1" applyNumberFormat="1" applyFont="1" applyFill="1" applyBorder="1" applyAlignment="1">
      <alignment horizontal="center" vertical="center"/>
    </xf>
    <xf numFmtId="1" fontId="12" fillId="0" borderId="1" xfId="1" applyNumberFormat="1"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5" fontId="12" fillId="0" borderId="1" xfId="1" applyNumberFormat="1" applyFont="1" applyFill="1" applyBorder="1" applyAlignment="1">
      <alignment horizontal="center" vertical="center" wrapText="1"/>
    </xf>
    <xf numFmtId="3" fontId="12" fillId="0" borderId="1" xfId="0" applyNumberFormat="1" applyFont="1" applyBorder="1" applyAlignment="1">
      <alignment horizontal="center" vertical="center" wrapText="1"/>
    </xf>
    <xf numFmtId="3" fontId="12" fillId="0" borderId="1" xfId="1" applyNumberFormat="1" applyFont="1" applyFill="1" applyBorder="1" applyAlignment="1">
      <alignment horizontal="center" vertical="center" wrapText="1"/>
    </xf>
    <xf numFmtId="164" fontId="12" fillId="0" borderId="1" xfId="1" applyFont="1" applyFill="1" applyBorder="1" applyAlignment="1">
      <alignment horizontal="center" vertical="center" wrapText="1"/>
    </xf>
    <xf numFmtId="0" fontId="18" fillId="0" borderId="0" xfId="0" applyFont="1" applyAlignment="1">
      <alignment horizontal="center" vertical="center" wrapText="1"/>
    </xf>
  </cellXfs>
  <cellStyles count="21">
    <cellStyle name="Comma" xfId="1" builtinId="3"/>
    <cellStyle name="Comma 10" xfId="20" xr:uid="{62F042AF-62CF-412C-A2AE-C29FAE696776}"/>
    <cellStyle name="Comma 2" xfId="2" xr:uid="{00000000-0005-0000-0000-000001000000}"/>
    <cellStyle name="Comma 2 2" xfId="11" xr:uid="{00000000-0005-0000-0000-000002000000}"/>
    <cellStyle name="Comma 2 3" xfId="3" xr:uid="{00000000-0005-0000-0000-000003000000}"/>
    <cellStyle name="Comma 2 4" xfId="14" xr:uid="{00000000-0005-0000-0000-000004000000}"/>
    <cellStyle name="Comma 3" xfId="4" xr:uid="{00000000-0005-0000-0000-000005000000}"/>
    <cellStyle name="Comma 3 2" xfId="5" xr:uid="{00000000-0005-0000-0000-000006000000}"/>
    <cellStyle name="Comma 4" xfId="13" xr:uid="{00000000-0005-0000-0000-000007000000}"/>
    <cellStyle name="Comma 4 2" xfId="6" xr:uid="{00000000-0005-0000-0000-000008000000}"/>
    <cellStyle name="Comma 5" xfId="18" xr:uid="{00000000-0005-0000-0000-000009000000}"/>
    <cellStyle name="Ledger 17 x 11 in_Cau_hinh_moi_thau_Tim_mach-r02Lan(1)" xfId="15" xr:uid="{00000000-0005-0000-0000-00000A000000}"/>
    <cellStyle name="Normal" xfId="0" builtinId="0"/>
    <cellStyle name="Normal 2" xfId="7" xr:uid="{00000000-0005-0000-0000-00000C000000}"/>
    <cellStyle name="Normal 2 2" xfId="8" xr:uid="{00000000-0005-0000-0000-00000D000000}"/>
    <cellStyle name="Normal 2 3" xfId="19" xr:uid="{58598208-7E9A-4BD7-AFD6-65D0C311BD08}"/>
    <cellStyle name="Normal 3" xfId="9" xr:uid="{00000000-0005-0000-0000-00000E000000}"/>
    <cellStyle name="Normal 4" xfId="12" xr:uid="{00000000-0005-0000-0000-00000F000000}"/>
    <cellStyle name="Normal 5" xfId="16" xr:uid="{00000000-0005-0000-0000-000010000000}"/>
    <cellStyle name="Normal 6" xfId="17" xr:uid="{00000000-0005-0000-0000-000011000000}"/>
    <cellStyle name="ปกติ_โรงพยาบาลกรุงเทพ-พนมเปญ-2008 2" xfId="10" xr:uid="{00000000-0005-0000-0000-000013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96B1-9667-45E1-B39C-FA4876813A57}">
  <sheetPr>
    <pageSetUpPr fitToPage="1"/>
  </sheetPr>
  <dimension ref="A2:AJ46"/>
  <sheetViews>
    <sheetView tabSelected="1" zoomScale="55" zoomScaleNormal="55" workbookViewId="0">
      <selection activeCell="L16" sqref="L16"/>
    </sheetView>
  </sheetViews>
  <sheetFormatPr defaultColWidth="9.08984375" defaultRowHeight="16.5" x14ac:dyDescent="0.25"/>
  <cols>
    <col min="1" max="1" width="5.54296875" style="4" customWidth="1"/>
    <col min="2" max="2" width="65.81640625" style="3" customWidth="1"/>
    <col min="3" max="3" width="23.81640625" style="45" customWidth="1"/>
    <col min="4" max="4" width="9.453125" style="4" customWidth="1"/>
    <col min="5" max="5" width="20.453125" style="50" customWidth="1"/>
    <col min="6" max="6" width="20.453125" style="46" customWidth="1"/>
    <col min="7" max="7" width="24.81640625" style="46" customWidth="1"/>
    <col min="8" max="8" width="22.453125" style="3" customWidth="1"/>
    <col min="9" max="9" width="12.36328125" style="3" bestFit="1" customWidth="1"/>
    <col min="10" max="10" width="18.6328125" style="3" bestFit="1" customWidth="1"/>
    <col min="11" max="11" width="9.36328125" style="3" bestFit="1" customWidth="1"/>
    <col min="12" max="16384" width="9.08984375" style="3"/>
  </cols>
  <sheetData>
    <row r="2" spans="1:36" s="1" customFormat="1" ht="20" x14ac:dyDescent="0.25">
      <c r="A2" s="60" t="s">
        <v>68</v>
      </c>
      <c r="B2" s="60"/>
      <c r="C2" s="60"/>
      <c r="D2" s="60"/>
      <c r="E2" s="60"/>
      <c r="F2" s="60"/>
      <c r="G2" s="60"/>
      <c r="H2" s="60"/>
    </row>
    <row r="3" spans="1:36" s="1" customFormat="1" ht="23.4" customHeight="1" x14ac:dyDescent="0.25">
      <c r="A3" s="53" t="s">
        <v>10</v>
      </c>
      <c r="B3" s="53"/>
      <c r="C3" s="53"/>
      <c r="D3" s="53"/>
      <c r="E3" s="53"/>
      <c r="F3" s="53"/>
      <c r="G3" s="53"/>
      <c r="H3" s="53"/>
    </row>
    <row r="4" spans="1:36" s="1" customFormat="1" ht="23.4" customHeight="1" x14ac:dyDescent="0.25">
      <c r="A4" s="54" t="s">
        <v>11</v>
      </c>
      <c r="B4" s="54"/>
      <c r="C4" s="54"/>
      <c r="D4" s="54"/>
      <c r="E4" s="54"/>
      <c r="F4" s="54"/>
      <c r="G4" s="54"/>
      <c r="H4" s="54"/>
    </row>
    <row r="5" spans="1:36" s="1" customFormat="1" x14ac:dyDescent="0.25">
      <c r="A5" s="55" t="s">
        <v>19</v>
      </c>
      <c r="B5" s="55"/>
      <c r="C5" s="55"/>
      <c r="D5" s="55"/>
      <c r="E5" s="55"/>
      <c r="F5" s="55"/>
      <c r="G5" s="55"/>
      <c r="H5" s="55"/>
    </row>
    <row r="6" spans="1:36" s="1" customFormat="1" ht="23.4" customHeight="1" x14ac:dyDescent="0.25">
      <c r="A6" s="53" t="s">
        <v>12</v>
      </c>
      <c r="B6" s="53"/>
      <c r="C6" s="53"/>
      <c r="D6" s="53"/>
      <c r="E6" s="53"/>
      <c r="F6" s="53"/>
      <c r="G6" s="53"/>
      <c r="H6" s="53"/>
    </row>
    <row r="7" spans="1:36" s="2" customFormat="1" ht="33.65" customHeight="1" x14ac:dyDescent="0.25">
      <c r="A7" s="57" t="s">
        <v>0</v>
      </c>
      <c r="B7" s="58" t="s">
        <v>1</v>
      </c>
      <c r="C7" s="52" t="s">
        <v>4</v>
      </c>
      <c r="D7" s="52" t="s">
        <v>2</v>
      </c>
      <c r="E7" s="59" t="s">
        <v>3</v>
      </c>
      <c r="F7" s="56" t="s">
        <v>59</v>
      </c>
      <c r="G7" s="56" t="s">
        <v>60</v>
      </c>
      <c r="H7" s="52" t="s">
        <v>5</v>
      </c>
    </row>
    <row r="8" spans="1:36" s="2" customFormat="1" ht="35.25" customHeight="1" x14ac:dyDescent="0.25">
      <c r="A8" s="57"/>
      <c r="B8" s="58"/>
      <c r="C8" s="52"/>
      <c r="D8" s="52"/>
      <c r="E8" s="59"/>
      <c r="F8" s="56"/>
      <c r="G8" s="56"/>
      <c r="H8" s="52"/>
    </row>
    <row r="9" spans="1:36" s="2" customFormat="1" ht="35.25" customHeight="1" x14ac:dyDescent="0.25">
      <c r="A9" s="16" t="s">
        <v>35</v>
      </c>
      <c r="B9" s="26" t="s">
        <v>20</v>
      </c>
      <c r="C9" s="25"/>
      <c r="D9" s="25"/>
      <c r="E9" s="47"/>
      <c r="F9" s="20"/>
      <c r="G9" s="20">
        <f>SUM(G10:G20)</f>
        <v>0</v>
      </c>
      <c r="H9" s="25"/>
    </row>
    <row r="10" spans="1:36" s="8" customFormat="1" x14ac:dyDescent="0.35">
      <c r="A10" s="10">
        <v>1</v>
      </c>
      <c r="B10" s="11" t="s">
        <v>25</v>
      </c>
      <c r="C10" s="12"/>
      <c r="D10" s="13" t="s">
        <v>13</v>
      </c>
      <c r="E10" s="14">
        <v>2</v>
      </c>
      <c r="F10" s="34"/>
      <c r="G10" s="21"/>
      <c r="H10" s="15"/>
      <c r="I10" s="5"/>
      <c r="J10" s="24"/>
      <c r="K10" s="5"/>
      <c r="L10" s="5"/>
      <c r="M10" s="5"/>
      <c r="N10" s="5"/>
      <c r="O10" s="5"/>
      <c r="P10" s="5"/>
      <c r="Q10" s="5"/>
      <c r="R10" s="5"/>
      <c r="S10" s="5"/>
      <c r="T10" s="5"/>
      <c r="U10" s="5"/>
      <c r="V10" s="5"/>
      <c r="W10" s="5"/>
      <c r="X10" s="5"/>
      <c r="Y10" s="5"/>
      <c r="Z10" s="5"/>
      <c r="AA10" s="5"/>
      <c r="AB10" s="5"/>
      <c r="AC10" s="5"/>
      <c r="AD10" s="5"/>
      <c r="AE10" s="5"/>
      <c r="AF10" s="5"/>
      <c r="AG10" s="5"/>
      <c r="AH10" s="5"/>
      <c r="AI10" s="5"/>
      <c r="AJ10" s="5"/>
    </row>
    <row r="11" spans="1:36" s="8" customFormat="1" x14ac:dyDescent="0.35">
      <c r="A11" s="10">
        <v>2</v>
      </c>
      <c r="B11" s="11" t="s">
        <v>21</v>
      </c>
      <c r="C11" s="12"/>
      <c r="D11" s="13" t="s">
        <v>16</v>
      </c>
      <c r="E11" s="14">
        <v>2.8</v>
      </c>
      <c r="F11" s="34"/>
      <c r="G11" s="21"/>
      <c r="H11" s="15"/>
      <c r="I11" s="5"/>
      <c r="J11" s="24"/>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s="8" customFormat="1" x14ac:dyDescent="0.35">
      <c r="A12" s="10">
        <v>3</v>
      </c>
      <c r="B12" s="11" t="s">
        <v>22</v>
      </c>
      <c r="C12" s="12"/>
      <c r="D12" s="13" t="s">
        <v>13</v>
      </c>
      <c r="E12" s="14">
        <v>2</v>
      </c>
      <c r="F12" s="34"/>
      <c r="G12" s="21"/>
      <c r="H12" s="15"/>
      <c r="I12" s="5"/>
      <c r="J12" s="24"/>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1:36" s="8" customFormat="1" x14ac:dyDescent="0.35">
      <c r="A13" s="10">
        <v>4</v>
      </c>
      <c r="B13" s="11" t="s">
        <v>23</v>
      </c>
      <c r="C13" s="12"/>
      <c r="D13" s="13" t="s">
        <v>16</v>
      </c>
      <c r="E13" s="14">
        <v>2.8</v>
      </c>
      <c r="F13" s="34"/>
      <c r="G13" s="21"/>
      <c r="H13" s="15"/>
      <c r="I13" s="5"/>
      <c r="J13" s="24"/>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s="8" customFormat="1" ht="33" x14ac:dyDescent="0.35">
      <c r="A14" s="10">
        <v>5</v>
      </c>
      <c r="B14" s="11" t="s">
        <v>36</v>
      </c>
      <c r="C14" s="12"/>
      <c r="D14" s="13" t="s">
        <v>24</v>
      </c>
      <c r="E14" s="14">
        <v>1</v>
      </c>
      <c r="F14" s="34"/>
      <c r="G14" s="21"/>
      <c r="H14" s="15"/>
      <c r="I14" s="5"/>
      <c r="J14" s="24"/>
      <c r="K14" s="5"/>
      <c r="L14" s="5"/>
      <c r="M14" s="5"/>
      <c r="N14" s="5"/>
      <c r="O14" s="5"/>
      <c r="P14" s="5"/>
      <c r="Q14" s="5"/>
      <c r="R14" s="5"/>
      <c r="S14" s="5"/>
      <c r="T14" s="5"/>
      <c r="U14" s="5"/>
      <c r="V14" s="5"/>
      <c r="W14" s="5"/>
      <c r="X14" s="5"/>
      <c r="Y14" s="5"/>
      <c r="Z14" s="5"/>
      <c r="AA14" s="5"/>
      <c r="AB14" s="5"/>
      <c r="AC14" s="5"/>
      <c r="AD14" s="5"/>
      <c r="AE14" s="5"/>
      <c r="AF14" s="5"/>
      <c r="AG14" s="5"/>
      <c r="AH14" s="5"/>
      <c r="AI14" s="5"/>
      <c r="AJ14" s="5"/>
    </row>
    <row r="15" spans="1:36" s="8" customFormat="1" x14ac:dyDescent="0.35">
      <c r="A15" s="10">
        <v>6</v>
      </c>
      <c r="B15" s="11" t="s">
        <v>26</v>
      </c>
      <c r="C15" s="12"/>
      <c r="D15" s="13" t="s">
        <v>24</v>
      </c>
      <c r="E15" s="14">
        <v>1</v>
      </c>
      <c r="F15" s="21"/>
      <c r="G15" s="21"/>
      <c r="H15" s="15"/>
      <c r="I15" s="5"/>
      <c r="J15" s="24"/>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36" s="31" customFormat="1" x14ac:dyDescent="0.35">
      <c r="A16" s="35"/>
      <c r="B16" s="36" t="s">
        <v>27</v>
      </c>
      <c r="C16" s="37" t="s">
        <v>14</v>
      </c>
      <c r="D16" s="38" t="s">
        <v>9</v>
      </c>
      <c r="E16" s="39">
        <v>24</v>
      </c>
      <c r="F16" s="40"/>
      <c r="G16" s="21"/>
      <c r="H16" s="41"/>
      <c r="I16" s="29"/>
      <c r="J16" s="30"/>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row>
    <row r="17" spans="1:36" s="31" customFormat="1" x14ac:dyDescent="0.35">
      <c r="A17" s="35"/>
      <c r="B17" s="36" t="s">
        <v>28</v>
      </c>
      <c r="C17" s="37" t="s">
        <v>14</v>
      </c>
      <c r="D17" s="38" t="s">
        <v>31</v>
      </c>
      <c r="E17" s="39">
        <v>4</v>
      </c>
      <c r="F17" s="40"/>
      <c r="G17" s="21"/>
      <c r="H17" s="41"/>
      <c r="I17" s="29"/>
      <c r="J17" s="30"/>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row>
    <row r="18" spans="1:36" s="31" customFormat="1" x14ac:dyDescent="0.35">
      <c r="A18" s="35"/>
      <c r="B18" s="36" t="s">
        <v>29</v>
      </c>
      <c r="C18" s="37" t="s">
        <v>14</v>
      </c>
      <c r="D18" s="38" t="s">
        <v>31</v>
      </c>
      <c r="E18" s="39">
        <v>8</v>
      </c>
      <c r="F18" s="40"/>
      <c r="G18" s="21"/>
      <c r="H18" s="41"/>
      <c r="I18" s="29"/>
      <c r="J18" s="30"/>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row>
    <row r="19" spans="1:36" s="31" customFormat="1" x14ac:dyDescent="0.35">
      <c r="A19" s="35"/>
      <c r="B19" s="36" t="s">
        <v>30</v>
      </c>
      <c r="C19" s="37" t="s">
        <v>14</v>
      </c>
      <c r="D19" s="38" t="s">
        <v>9</v>
      </c>
      <c r="E19" s="39">
        <v>6</v>
      </c>
      <c r="F19" s="32"/>
      <c r="G19" s="21"/>
      <c r="H19" s="41"/>
      <c r="I19" s="29"/>
      <c r="J19" s="30"/>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row>
    <row r="20" spans="1:36" s="31" customFormat="1" x14ac:dyDescent="0.35">
      <c r="A20" s="35"/>
      <c r="B20" s="42" t="s">
        <v>32</v>
      </c>
      <c r="C20" s="37" t="s">
        <v>33</v>
      </c>
      <c r="D20" s="38" t="s">
        <v>34</v>
      </c>
      <c r="E20" s="39">
        <v>7</v>
      </c>
      <c r="F20" s="32"/>
      <c r="G20" s="21"/>
      <c r="H20" s="41"/>
      <c r="I20" s="29"/>
      <c r="J20" s="30"/>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row>
    <row r="21" spans="1:36" s="2" customFormat="1" ht="35.25" customHeight="1" x14ac:dyDescent="0.25">
      <c r="A21" s="16" t="s">
        <v>53</v>
      </c>
      <c r="B21" s="26" t="s">
        <v>54</v>
      </c>
      <c r="C21" s="25"/>
      <c r="D21" s="25"/>
      <c r="E21" s="47"/>
      <c r="F21" s="20"/>
      <c r="G21" s="51">
        <f>SUM(G22:G34)</f>
        <v>0</v>
      </c>
      <c r="H21" s="25"/>
    </row>
    <row r="22" spans="1:36" s="8" customFormat="1" x14ac:dyDescent="0.35">
      <c r="A22" s="10">
        <v>1</v>
      </c>
      <c r="B22" s="11" t="s">
        <v>37</v>
      </c>
      <c r="C22" s="12" t="s">
        <v>38</v>
      </c>
      <c r="D22" s="13" t="s">
        <v>39</v>
      </c>
      <c r="E22" s="14">
        <v>260</v>
      </c>
      <c r="F22" s="21"/>
      <c r="G22" s="21"/>
      <c r="H22" s="15"/>
      <c r="I22" s="5"/>
      <c r="J22" s="24"/>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36" s="8" customFormat="1" x14ac:dyDescent="0.35">
      <c r="A23" s="10">
        <v>2</v>
      </c>
      <c r="B23" s="11" t="s">
        <v>40</v>
      </c>
      <c r="C23" s="12" t="s">
        <v>38</v>
      </c>
      <c r="D23" s="13" t="s">
        <v>39</v>
      </c>
      <c r="E23" s="14">
        <v>252</v>
      </c>
      <c r="F23" s="21"/>
      <c r="G23" s="21"/>
      <c r="H23" s="15"/>
      <c r="I23" s="5"/>
      <c r="J23" s="24"/>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36" s="8" customFormat="1" x14ac:dyDescent="0.35">
      <c r="A24" s="10">
        <v>3</v>
      </c>
      <c r="B24" s="11" t="s">
        <v>41</v>
      </c>
      <c r="C24" s="12" t="s">
        <v>38</v>
      </c>
      <c r="D24" s="13" t="s">
        <v>39</v>
      </c>
      <c r="E24" s="14">
        <v>128</v>
      </c>
      <c r="F24" s="21"/>
      <c r="G24" s="21"/>
      <c r="H24" s="15"/>
      <c r="I24" s="5"/>
      <c r="J24" s="24"/>
      <c r="K24" s="5"/>
      <c r="L24" s="5"/>
      <c r="M24" s="5"/>
      <c r="N24" s="5"/>
      <c r="O24" s="5"/>
      <c r="P24" s="5"/>
      <c r="Q24" s="5"/>
      <c r="R24" s="5"/>
      <c r="S24" s="5"/>
      <c r="T24" s="5"/>
      <c r="U24" s="5"/>
      <c r="V24" s="5"/>
      <c r="W24" s="5"/>
      <c r="X24" s="5"/>
      <c r="Y24" s="5"/>
      <c r="Z24" s="5"/>
      <c r="AA24" s="5"/>
      <c r="AB24" s="5"/>
      <c r="AC24" s="5"/>
      <c r="AD24" s="5"/>
      <c r="AE24" s="5"/>
      <c r="AF24" s="5"/>
      <c r="AG24" s="5"/>
      <c r="AH24" s="5"/>
      <c r="AI24" s="5"/>
      <c r="AJ24" s="5"/>
    </row>
    <row r="25" spans="1:36" s="8" customFormat="1" x14ac:dyDescent="0.35">
      <c r="A25" s="10">
        <v>4</v>
      </c>
      <c r="B25" s="11" t="s">
        <v>48</v>
      </c>
      <c r="C25" s="12" t="s">
        <v>38</v>
      </c>
      <c r="D25" s="13" t="s">
        <v>39</v>
      </c>
      <c r="E25" s="14">
        <v>65</v>
      </c>
      <c r="F25" s="43"/>
      <c r="G25" s="21"/>
      <c r="H25" s="15"/>
      <c r="I25" s="5"/>
      <c r="J25" s="24"/>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36" s="8" customFormat="1" x14ac:dyDescent="0.35">
      <c r="A26" s="10">
        <v>5</v>
      </c>
      <c r="B26" s="11" t="s">
        <v>42</v>
      </c>
      <c r="C26" s="12" t="s">
        <v>55</v>
      </c>
      <c r="D26" s="13" t="s">
        <v>39</v>
      </c>
      <c r="E26" s="14">
        <v>20</v>
      </c>
      <c r="F26" s="44"/>
      <c r="G26" s="21"/>
      <c r="H26" s="15"/>
      <c r="I26" s="5"/>
      <c r="J26" s="24"/>
      <c r="K26" s="5"/>
      <c r="L26" s="5"/>
      <c r="M26" s="5"/>
      <c r="N26" s="5"/>
      <c r="O26" s="5"/>
      <c r="P26" s="5"/>
      <c r="Q26" s="5"/>
      <c r="R26" s="5"/>
      <c r="S26" s="5"/>
      <c r="T26" s="5"/>
      <c r="U26" s="5"/>
      <c r="V26" s="5"/>
      <c r="W26" s="5"/>
      <c r="X26" s="5"/>
      <c r="Y26" s="5"/>
      <c r="Z26" s="5"/>
      <c r="AA26" s="5"/>
      <c r="AB26" s="5"/>
      <c r="AC26" s="5"/>
      <c r="AD26" s="5"/>
      <c r="AE26" s="5"/>
      <c r="AF26" s="5"/>
      <c r="AG26" s="5"/>
      <c r="AH26" s="5"/>
      <c r="AI26" s="5"/>
      <c r="AJ26" s="5"/>
    </row>
    <row r="27" spans="1:36" s="8" customFormat="1" x14ac:dyDescent="0.35">
      <c r="A27" s="10">
        <v>6</v>
      </c>
      <c r="B27" s="11" t="s">
        <v>49</v>
      </c>
      <c r="C27" s="12" t="s">
        <v>55</v>
      </c>
      <c r="D27" s="13" t="s">
        <v>39</v>
      </c>
      <c r="E27" s="14">
        <v>10</v>
      </c>
      <c r="F27" s="44"/>
      <c r="G27" s="21"/>
      <c r="H27" s="15"/>
      <c r="I27" s="5"/>
      <c r="J27" s="24"/>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36" s="8" customFormat="1" x14ac:dyDescent="0.35">
      <c r="A28" s="10">
        <v>7</v>
      </c>
      <c r="B28" s="11" t="s">
        <v>43</v>
      </c>
      <c r="C28" s="12" t="s">
        <v>55</v>
      </c>
      <c r="D28" s="13" t="s">
        <v>39</v>
      </c>
      <c r="E28" s="14">
        <v>6</v>
      </c>
      <c r="F28" s="33"/>
      <c r="G28" s="21"/>
      <c r="H28" s="15"/>
      <c r="I28" s="5"/>
      <c r="J28" s="24"/>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29" spans="1:36" s="8" customFormat="1" x14ac:dyDescent="0.35">
      <c r="A29" s="10">
        <v>8</v>
      </c>
      <c r="B29" s="11" t="s">
        <v>50</v>
      </c>
      <c r="C29" s="12" t="s">
        <v>56</v>
      </c>
      <c r="D29" s="13" t="s">
        <v>13</v>
      </c>
      <c r="E29" s="14">
        <v>1</v>
      </c>
      <c r="F29" s="44"/>
      <c r="G29" s="21"/>
      <c r="H29" s="15"/>
      <c r="I29" s="5"/>
      <c r="J29" s="24"/>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36" s="8" customFormat="1" x14ac:dyDescent="0.35">
      <c r="A30" s="10">
        <v>9</v>
      </c>
      <c r="B30" s="11" t="s">
        <v>58</v>
      </c>
      <c r="C30" s="12" t="s">
        <v>44</v>
      </c>
      <c r="D30" s="13" t="s">
        <v>31</v>
      </c>
      <c r="E30" s="14">
        <v>2</v>
      </c>
      <c r="F30" s="44"/>
      <c r="G30" s="21"/>
      <c r="H30" s="15"/>
      <c r="I30" s="5"/>
      <c r="J30" s="24"/>
      <c r="K30" s="5"/>
      <c r="L30" s="5"/>
      <c r="M30" s="5"/>
      <c r="N30" s="5"/>
      <c r="O30" s="5"/>
      <c r="P30" s="5"/>
      <c r="Q30" s="5"/>
      <c r="R30" s="5"/>
      <c r="S30" s="5"/>
      <c r="T30" s="5"/>
      <c r="U30" s="5"/>
      <c r="V30" s="5"/>
      <c r="W30" s="5"/>
      <c r="X30" s="5"/>
      <c r="Y30" s="5"/>
      <c r="Z30" s="5"/>
      <c r="AA30" s="5"/>
      <c r="AB30" s="5"/>
      <c r="AC30" s="5"/>
      <c r="AD30" s="5"/>
      <c r="AE30" s="5"/>
      <c r="AF30" s="5"/>
      <c r="AG30" s="5"/>
      <c r="AH30" s="5"/>
      <c r="AI30" s="5"/>
      <c r="AJ30" s="5"/>
    </row>
    <row r="31" spans="1:36" s="8" customFormat="1" ht="28.75" customHeight="1" x14ac:dyDescent="0.35">
      <c r="A31" s="10">
        <v>10</v>
      </c>
      <c r="B31" s="11" t="s">
        <v>57</v>
      </c>
      <c r="C31" s="12" t="s">
        <v>45</v>
      </c>
      <c r="D31" s="13" t="s">
        <v>31</v>
      </c>
      <c r="E31" s="14">
        <v>2</v>
      </c>
      <c r="F31" s="21"/>
      <c r="G31" s="21"/>
      <c r="H31" s="15"/>
      <c r="I31" s="5"/>
      <c r="J31" s="24"/>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36" s="8" customFormat="1" ht="40.75" customHeight="1" x14ac:dyDescent="0.35">
      <c r="A32" s="10">
        <v>11</v>
      </c>
      <c r="B32" s="11" t="s">
        <v>51</v>
      </c>
      <c r="C32" s="12"/>
      <c r="D32" s="13" t="s">
        <v>47</v>
      </c>
      <c r="E32" s="14">
        <v>1</v>
      </c>
      <c r="F32" s="21"/>
      <c r="G32" s="21"/>
      <c r="H32" s="1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row>
    <row r="33" spans="1:36" s="8" customFormat="1" ht="40.75" customHeight="1" x14ac:dyDescent="0.35">
      <c r="A33" s="10">
        <v>12</v>
      </c>
      <c r="B33" s="11" t="s">
        <v>52</v>
      </c>
      <c r="C33" s="12"/>
      <c r="D33" s="13" t="s">
        <v>47</v>
      </c>
      <c r="E33" s="14">
        <v>1</v>
      </c>
      <c r="F33" s="9"/>
      <c r="G33" s="21"/>
      <c r="H33" s="1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row>
    <row r="34" spans="1:36" s="8" customFormat="1" ht="40.75" customHeight="1" x14ac:dyDescent="0.35">
      <c r="A34" s="10">
        <v>13</v>
      </c>
      <c r="B34" s="11" t="s">
        <v>46</v>
      </c>
      <c r="C34" s="12"/>
      <c r="D34" s="13" t="s">
        <v>47</v>
      </c>
      <c r="E34" s="14">
        <v>1</v>
      </c>
      <c r="F34" s="21"/>
      <c r="G34" s="21"/>
      <c r="H34" s="1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row>
    <row r="35" spans="1:36" s="2" customFormat="1" ht="35.25" customHeight="1" x14ac:dyDescent="0.25">
      <c r="A35" s="16" t="s">
        <v>66</v>
      </c>
      <c r="B35" s="26" t="s">
        <v>61</v>
      </c>
      <c r="C35" s="25"/>
      <c r="D35" s="25"/>
      <c r="E35" s="47"/>
      <c r="F35" s="20"/>
      <c r="G35" s="51">
        <f>SUM(G36:G40)</f>
        <v>0</v>
      </c>
      <c r="H35" s="25"/>
    </row>
    <row r="36" spans="1:36" s="8" customFormat="1" x14ac:dyDescent="0.35">
      <c r="A36" s="10">
        <v>1</v>
      </c>
      <c r="B36" s="11" t="s">
        <v>48</v>
      </c>
      <c r="C36" s="12" t="s">
        <v>38</v>
      </c>
      <c r="D36" s="13" t="s">
        <v>39</v>
      </c>
      <c r="E36" s="14">
        <v>50</v>
      </c>
      <c r="F36" s="43"/>
      <c r="G36" s="21"/>
      <c r="H36" s="15"/>
      <c r="I36" s="5"/>
      <c r="J36" s="24"/>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36" s="8" customFormat="1" x14ac:dyDescent="0.35">
      <c r="A37" s="10">
        <v>2</v>
      </c>
      <c r="B37" s="11" t="s">
        <v>62</v>
      </c>
      <c r="C37" s="12" t="s">
        <v>14</v>
      </c>
      <c r="D37" s="13" t="s">
        <v>39</v>
      </c>
      <c r="E37" s="14">
        <v>15</v>
      </c>
      <c r="F37" s="33"/>
      <c r="G37" s="21"/>
      <c r="H37" s="15"/>
      <c r="I37" s="5"/>
      <c r="J37" s="24"/>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1:36" s="8" customFormat="1" x14ac:dyDescent="0.35">
      <c r="A38" s="10">
        <v>3</v>
      </c>
      <c r="B38" s="11" t="s">
        <v>65</v>
      </c>
      <c r="C38" s="12" t="s">
        <v>56</v>
      </c>
      <c r="D38" s="13" t="s">
        <v>13</v>
      </c>
      <c r="E38" s="14">
        <v>9</v>
      </c>
      <c r="F38" s="44"/>
      <c r="G38" s="21"/>
      <c r="H38" s="15"/>
      <c r="I38" s="5"/>
      <c r="J38" s="24"/>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s="8" customFormat="1" x14ac:dyDescent="0.35">
      <c r="A39" s="10">
        <v>4</v>
      </c>
      <c r="B39" s="11" t="s">
        <v>63</v>
      </c>
      <c r="C39" s="12" t="s">
        <v>14</v>
      </c>
      <c r="D39" s="13" t="s">
        <v>31</v>
      </c>
      <c r="E39" s="14">
        <v>18</v>
      </c>
      <c r="F39" s="44"/>
      <c r="G39" s="21"/>
      <c r="H39" s="15"/>
      <c r="I39" s="5"/>
      <c r="J39" s="24"/>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s="8" customFormat="1" x14ac:dyDescent="0.35">
      <c r="A40" s="10">
        <v>5</v>
      </c>
      <c r="B40" s="11" t="s">
        <v>64</v>
      </c>
      <c r="C40" s="12" t="s">
        <v>14</v>
      </c>
      <c r="D40" s="13" t="s">
        <v>47</v>
      </c>
      <c r="E40" s="14">
        <v>1</v>
      </c>
      <c r="F40" s="21"/>
      <c r="G40" s="21"/>
      <c r="H40" s="15"/>
      <c r="I40" s="5"/>
      <c r="J40" s="24"/>
      <c r="K40" s="5"/>
      <c r="L40" s="5"/>
      <c r="M40" s="5"/>
      <c r="N40" s="5"/>
      <c r="O40" s="5"/>
      <c r="P40" s="5"/>
      <c r="Q40" s="5"/>
      <c r="R40" s="5"/>
      <c r="S40" s="5"/>
      <c r="T40" s="5"/>
      <c r="U40" s="5"/>
      <c r="V40" s="5"/>
      <c r="W40" s="5"/>
      <c r="X40" s="5"/>
      <c r="Y40" s="5"/>
      <c r="Z40" s="5"/>
      <c r="AA40" s="5"/>
      <c r="AB40" s="5"/>
      <c r="AC40" s="5"/>
      <c r="AD40" s="5"/>
      <c r="AE40" s="5"/>
      <c r="AF40" s="5"/>
      <c r="AG40" s="5"/>
      <c r="AH40" s="5"/>
      <c r="AI40" s="5"/>
      <c r="AJ40" s="5"/>
    </row>
    <row r="41" spans="1:36" s="2" customFormat="1" ht="28.25" customHeight="1" x14ac:dyDescent="0.25">
      <c r="A41" s="16" t="s">
        <v>67</v>
      </c>
      <c r="B41" s="26" t="s">
        <v>15</v>
      </c>
      <c r="C41" s="25"/>
      <c r="D41" s="25" t="s">
        <v>47</v>
      </c>
      <c r="E41" s="47">
        <v>1</v>
      </c>
      <c r="F41" s="20"/>
      <c r="G41" s="51"/>
      <c r="H41" s="25"/>
    </row>
    <row r="42" spans="1:36" x14ac:dyDescent="0.25">
      <c r="A42" s="17"/>
      <c r="B42" s="16" t="s">
        <v>6</v>
      </c>
      <c r="C42" s="18"/>
      <c r="D42" s="16"/>
      <c r="E42" s="48"/>
      <c r="F42" s="27"/>
      <c r="G42" s="22">
        <f>G9+G21+G41+G35</f>
        <v>0</v>
      </c>
      <c r="H42" s="19"/>
    </row>
    <row r="43" spans="1:36" x14ac:dyDescent="0.25">
      <c r="A43" s="17"/>
      <c r="B43" s="16" t="s">
        <v>7</v>
      </c>
      <c r="C43" s="18"/>
      <c r="D43" s="16"/>
      <c r="E43" s="48"/>
      <c r="F43" s="27"/>
      <c r="G43" s="22">
        <f>G42*0.08</f>
        <v>0</v>
      </c>
      <c r="H43" s="19"/>
    </row>
    <row r="44" spans="1:36" x14ac:dyDescent="0.25">
      <c r="A44" s="17"/>
      <c r="B44" s="16" t="s">
        <v>8</v>
      </c>
      <c r="C44" s="18"/>
      <c r="D44" s="16"/>
      <c r="E44" s="48"/>
      <c r="F44" s="27"/>
      <c r="G44" s="22">
        <f>G42+G43</f>
        <v>0</v>
      </c>
      <c r="H44" s="19"/>
    </row>
    <row r="45" spans="1:36" x14ac:dyDescent="0.35">
      <c r="B45" s="5"/>
      <c r="C45" s="5"/>
      <c r="D45" s="6"/>
      <c r="E45" s="49"/>
      <c r="F45" s="28"/>
      <c r="G45" s="23"/>
      <c r="H45" s="6"/>
    </row>
    <row r="46" spans="1:36" x14ac:dyDescent="0.35">
      <c r="B46" s="5"/>
      <c r="C46" s="5"/>
      <c r="D46" s="6"/>
      <c r="E46" s="49"/>
      <c r="F46" s="28"/>
      <c r="G46" s="23"/>
      <c r="H46" s="7"/>
    </row>
  </sheetData>
  <mergeCells count="13">
    <mergeCell ref="H7:H8"/>
    <mergeCell ref="A2:H2"/>
    <mergeCell ref="A3:H3"/>
    <mergeCell ref="A4:H4"/>
    <mergeCell ref="A5:H5"/>
    <mergeCell ref="A6:H6"/>
    <mergeCell ref="G7:G8"/>
    <mergeCell ref="A7:A8"/>
    <mergeCell ref="B7:B8"/>
    <mergeCell ref="C7:C8"/>
    <mergeCell ref="D7:D8"/>
    <mergeCell ref="E7:E8"/>
    <mergeCell ref="F7:F8"/>
  </mergeCells>
  <phoneticPr fontId="14" type="noConversion"/>
  <pageMargins left="0.2" right="0.2" top="0.25" bottom="0.25" header="0.3" footer="0.05"/>
  <pageSetup paperSize="9" scale="76" fitToHeight="0" orientation="landscape" r:id="rId1"/>
  <rowBreaks count="1" manualBreakCount="1">
    <brk id="3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272A4-EF58-4DCA-998E-66C5B497CD21}">
  <dimension ref="B3:M24"/>
  <sheetViews>
    <sheetView workbookViewId="0">
      <selection activeCell="K25" sqref="K25"/>
    </sheetView>
  </sheetViews>
  <sheetFormatPr defaultRowHeight="12.5" x14ac:dyDescent="0.25"/>
  <sheetData>
    <row r="3" spans="2:13" x14ac:dyDescent="0.25">
      <c r="B3" t="s">
        <v>17</v>
      </c>
      <c r="C3" t="s">
        <v>18</v>
      </c>
    </row>
    <row r="4" spans="2:13" x14ac:dyDescent="0.25">
      <c r="B4">
        <v>490</v>
      </c>
      <c r="C4">
        <v>1920</v>
      </c>
      <c r="D4">
        <f>(B4*C4)/10^6</f>
        <v>0.94079999999999997</v>
      </c>
    </row>
    <row r="5" spans="2:13" x14ac:dyDescent="0.25">
      <c r="B5">
        <v>80</v>
      </c>
      <c r="C5">
        <v>275</v>
      </c>
      <c r="D5">
        <f t="shared" ref="D5:D23" si="0">(B5*C5)/10^6</f>
        <v>2.1999999999999999E-2</v>
      </c>
    </row>
    <row r="6" spans="2:13" x14ac:dyDescent="0.25">
      <c r="B6">
        <v>555</v>
      </c>
      <c r="C6">
        <v>1920</v>
      </c>
      <c r="D6">
        <f t="shared" si="0"/>
        <v>1.0656000000000001</v>
      </c>
    </row>
    <row r="7" spans="2:13" x14ac:dyDescent="0.25">
      <c r="B7">
        <v>30</v>
      </c>
      <c r="C7">
        <v>480</v>
      </c>
      <c r="D7">
        <f t="shared" si="0"/>
        <v>1.44E-2</v>
      </c>
    </row>
    <row r="8" spans="2:13" x14ac:dyDescent="0.25">
      <c r="B8">
        <v>30</v>
      </c>
      <c r="C8">
        <v>1390</v>
      </c>
      <c r="D8">
        <f t="shared" si="0"/>
        <v>4.1700000000000001E-2</v>
      </c>
    </row>
    <row r="9" spans="2:13" x14ac:dyDescent="0.25">
      <c r="B9">
        <v>40</v>
      </c>
      <c r="C9">
        <v>275</v>
      </c>
      <c r="D9">
        <f t="shared" si="0"/>
        <v>1.0999999999999999E-2</v>
      </c>
    </row>
    <row r="10" spans="2:13" x14ac:dyDescent="0.25">
      <c r="B10">
        <v>910</v>
      </c>
      <c r="C10">
        <v>480</v>
      </c>
      <c r="D10">
        <f t="shared" si="0"/>
        <v>0.43680000000000002</v>
      </c>
    </row>
    <row r="11" spans="2:13" x14ac:dyDescent="0.25">
      <c r="B11">
        <v>910</v>
      </c>
      <c r="C11">
        <v>1390</v>
      </c>
      <c r="D11">
        <f t="shared" si="0"/>
        <v>1.2648999999999999</v>
      </c>
    </row>
    <row r="12" spans="2:13" x14ac:dyDescent="0.25">
      <c r="B12">
        <v>163</v>
      </c>
      <c r="C12">
        <v>1920</v>
      </c>
      <c r="D12">
        <f t="shared" si="0"/>
        <v>0.31296000000000002</v>
      </c>
      <c r="K12">
        <v>1.6</v>
      </c>
      <c r="L12">
        <v>1.4</v>
      </c>
      <c r="M12">
        <f>K12*L12</f>
        <v>2.2399999999999998</v>
      </c>
    </row>
    <row r="13" spans="2:13" x14ac:dyDescent="0.25">
      <c r="B13">
        <v>80</v>
      </c>
      <c r="C13">
        <v>275</v>
      </c>
      <c r="D13">
        <f t="shared" si="0"/>
        <v>2.1999999999999999E-2</v>
      </c>
      <c r="K13">
        <v>0.7</v>
      </c>
      <c r="L13">
        <v>5.7</v>
      </c>
      <c r="M13">
        <f t="shared" ref="M13:M14" si="1">K13*L13</f>
        <v>3.9899999999999998</v>
      </c>
    </row>
    <row r="14" spans="2:13" x14ac:dyDescent="0.25">
      <c r="B14">
        <v>1400</v>
      </c>
      <c r="C14">
        <v>480</v>
      </c>
      <c r="D14">
        <f t="shared" si="0"/>
        <v>0.67200000000000004</v>
      </c>
      <c r="K14">
        <v>1.2</v>
      </c>
      <c r="L14">
        <v>2.9</v>
      </c>
      <c r="M14">
        <f t="shared" si="1"/>
        <v>3.48</v>
      </c>
    </row>
    <row r="15" spans="2:13" x14ac:dyDescent="0.25">
      <c r="B15">
        <v>1400</v>
      </c>
      <c r="C15">
        <v>1390</v>
      </c>
      <c r="D15">
        <f t="shared" si="0"/>
        <v>1.946</v>
      </c>
    </row>
    <row r="16" spans="2:13" x14ac:dyDescent="0.25">
      <c r="B16">
        <v>80</v>
      </c>
      <c r="C16">
        <v>275</v>
      </c>
      <c r="D16">
        <f t="shared" si="0"/>
        <v>2.1999999999999999E-2</v>
      </c>
    </row>
    <row r="17" spans="2:4" x14ac:dyDescent="0.25">
      <c r="B17">
        <v>2200</v>
      </c>
      <c r="C17">
        <v>480</v>
      </c>
      <c r="D17">
        <f t="shared" si="0"/>
        <v>1.056</v>
      </c>
    </row>
    <row r="18" spans="2:4" x14ac:dyDescent="0.25">
      <c r="B18">
        <v>2200</v>
      </c>
      <c r="C18">
        <v>1390</v>
      </c>
      <c r="D18">
        <f t="shared" si="0"/>
        <v>3.0579999999999998</v>
      </c>
    </row>
    <row r="19" spans="2:4" x14ac:dyDescent="0.25">
      <c r="B19">
        <v>80</v>
      </c>
      <c r="C19">
        <v>275</v>
      </c>
      <c r="D19">
        <f t="shared" si="0"/>
        <v>2.1999999999999999E-2</v>
      </c>
    </row>
    <row r="20" spans="2:4" x14ac:dyDescent="0.25">
      <c r="B20">
        <v>925</v>
      </c>
      <c r="C20">
        <v>480</v>
      </c>
      <c r="D20">
        <f t="shared" si="0"/>
        <v>0.44400000000000001</v>
      </c>
    </row>
    <row r="21" spans="2:4" x14ac:dyDescent="0.25">
      <c r="B21">
        <v>925</v>
      </c>
      <c r="C21">
        <v>1390</v>
      </c>
      <c r="D21">
        <f t="shared" si="0"/>
        <v>1.2857499999999999</v>
      </c>
    </row>
    <row r="22" spans="2:4" x14ac:dyDescent="0.25">
      <c r="B22">
        <v>80</v>
      </c>
      <c r="C22">
        <v>275</v>
      </c>
      <c r="D22">
        <f t="shared" si="0"/>
        <v>2.1999999999999999E-2</v>
      </c>
    </row>
    <row r="23" spans="2:4" x14ac:dyDescent="0.25">
      <c r="B23">
        <v>35</v>
      </c>
      <c r="C23">
        <v>1920</v>
      </c>
      <c r="D23">
        <f t="shared" si="0"/>
        <v>6.7199999999999996E-2</v>
      </c>
    </row>
    <row r="24" spans="2:4" x14ac:dyDescent="0.25">
      <c r="D24">
        <f>SUM(D4:D23)</f>
        <v>12.727110000000001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KL</vt:lpstr>
      <vt:lpstr>Sheet1</vt:lpstr>
      <vt:lpstr>KL!Print_Titles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Trần Văn Đông</cp:lastModifiedBy>
  <cp:lastPrinted>2026-07-30T08:19:06Z</cp:lastPrinted>
  <dcterms:created xsi:type="dcterms:W3CDTF">2008-08-06T02:35:04Z</dcterms:created>
  <dcterms:modified xsi:type="dcterms:W3CDTF">2026-07-30T08:21:21Z</dcterms:modified>
</cp:coreProperties>
</file>